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4960" windowHeight="12330"/>
  </bookViews>
  <sheets>
    <sheet name="INDEX関数とMATCH関数" sheetId="1" r:id="rId1"/>
    <sheet name="使用例" sheetId="2" r:id="rId2"/>
  </sheets>
  <calcPr calcId="125725"/>
</workbook>
</file>

<file path=xl/calcChain.xml><?xml version="1.0" encoding="utf-8"?>
<calcChain xmlns="http://schemas.openxmlformats.org/spreadsheetml/2006/main">
  <c r="H3" i="2"/>
  <c r="H4"/>
  <c r="H5"/>
  <c r="H6"/>
  <c r="H7"/>
  <c r="H8"/>
  <c r="H9"/>
  <c r="H10"/>
  <c r="H11"/>
  <c r="H12"/>
  <c r="H13"/>
  <c r="H14"/>
  <c r="H15"/>
  <c r="H16"/>
  <c r="H17"/>
  <c r="H2"/>
  <c r="G3"/>
  <c r="G4"/>
  <c r="G5"/>
  <c r="G6"/>
  <c r="G7"/>
  <c r="G8"/>
  <c r="G9"/>
  <c r="G10"/>
  <c r="G11"/>
  <c r="G12"/>
  <c r="G13"/>
  <c r="G14"/>
  <c r="G15"/>
  <c r="G16"/>
  <c r="G17"/>
  <c r="G2"/>
  <c r="F3"/>
  <c r="F4"/>
  <c r="F5"/>
  <c r="F6"/>
  <c r="F7"/>
  <c r="F8"/>
  <c r="F9"/>
  <c r="F10"/>
  <c r="F11"/>
  <c r="F12"/>
  <c r="F13"/>
  <c r="F14"/>
  <c r="F15"/>
  <c r="F16"/>
  <c r="F17"/>
  <c r="F2"/>
  <c r="E3"/>
  <c r="E4"/>
  <c r="E5"/>
  <c r="E6"/>
  <c r="E7"/>
  <c r="E8"/>
  <c r="E9"/>
  <c r="E10"/>
  <c r="E11"/>
  <c r="E12"/>
  <c r="E13"/>
  <c r="E14"/>
  <c r="E15"/>
  <c r="E16"/>
  <c r="E17"/>
  <c r="E2"/>
  <c r="G20" i="1"/>
  <c r="G19"/>
  <c r="G17"/>
  <c r="G16"/>
  <c r="G15"/>
  <c r="G13"/>
  <c r="G14"/>
  <c r="G11"/>
  <c r="G12"/>
</calcChain>
</file>

<file path=xl/sharedStrings.xml><?xml version="1.0" encoding="utf-8"?>
<sst xmlns="http://schemas.openxmlformats.org/spreadsheetml/2006/main" count="38" uniqueCount="33">
  <si>
    <t>MATCH(203,B1:B9)</t>
    <phoneticPr fontId="1"/>
  </si>
  <si>
    <t>INDEX(A1:D9,3,2)</t>
    <phoneticPr fontId="1"/>
  </si>
  <si>
    <t>MATCH(203,A2:D2)</t>
    <phoneticPr fontId="1"/>
  </si>
  <si>
    <t>INDEX($D$1:$D$9,MATCH(109,$A$1:$A$9),1)</t>
  </si>
  <si>
    <r>
      <t>INDEX(A1:D9,</t>
    </r>
    <r>
      <rPr>
        <b/>
        <sz val="9"/>
        <color theme="3" tint="0.39997558519241921"/>
        <rFont val="メイリオ"/>
        <family val="3"/>
        <charset val="128"/>
      </rPr>
      <t>MATCH(203,B1:B9)</t>
    </r>
    <r>
      <rPr>
        <sz val="9"/>
        <color theme="1"/>
        <rFont val="メイリオ"/>
        <family val="2"/>
        <charset val="128"/>
      </rPr>
      <t>,2)</t>
    </r>
    <phoneticPr fontId="1"/>
  </si>
  <si>
    <r>
      <t>INDEX($B$1:$B$9,</t>
    </r>
    <r>
      <rPr>
        <b/>
        <sz val="9"/>
        <color theme="3" tint="0.39997558519241921"/>
        <rFont val="メイリオ"/>
        <family val="3"/>
        <charset val="128"/>
      </rPr>
      <t>MATCH(203,$B$1:$B$9)</t>
    </r>
    <r>
      <rPr>
        <sz val="9"/>
        <color theme="1"/>
        <rFont val="メイリオ"/>
        <family val="2"/>
        <charset val="128"/>
      </rPr>
      <t>,1)</t>
    </r>
    <phoneticPr fontId="1"/>
  </si>
  <si>
    <r>
      <t>INDEX($C$1:$C$9,</t>
    </r>
    <r>
      <rPr>
        <b/>
        <sz val="9"/>
        <color theme="3" tint="0.39997558519241921"/>
        <rFont val="メイリオ"/>
        <family val="3"/>
        <charset val="128"/>
      </rPr>
      <t>MATCH(203,$B$1:$B$9)</t>
    </r>
    <r>
      <rPr>
        <sz val="9"/>
        <color theme="1"/>
        <rFont val="メイリオ"/>
        <family val="2"/>
        <charset val="128"/>
      </rPr>
      <t>,1)</t>
    </r>
    <phoneticPr fontId="1"/>
  </si>
  <si>
    <r>
      <t>INDEX(A1:D9,3,</t>
    </r>
    <r>
      <rPr>
        <b/>
        <sz val="9"/>
        <color rgb="FFFF3300"/>
        <rFont val="メイリオ"/>
        <family val="3"/>
        <charset val="128"/>
      </rPr>
      <t>MATCH(203,A2:D2)</t>
    </r>
    <r>
      <rPr>
        <sz val="9"/>
        <color theme="1"/>
        <rFont val="メイリオ"/>
        <family val="2"/>
        <charset val="128"/>
      </rPr>
      <t>)</t>
    </r>
    <phoneticPr fontId="1"/>
  </si>
  <si>
    <r>
      <t>INDEX(A1:D9,</t>
    </r>
    <r>
      <rPr>
        <b/>
        <sz val="9"/>
        <color theme="3" tint="0.39997558519241921"/>
        <rFont val="メイリオ"/>
        <family val="3"/>
        <charset val="128"/>
      </rPr>
      <t>MATCH(203,B1:B9)</t>
    </r>
    <r>
      <rPr>
        <sz val="9"/>
        <color theme="1"/>
        <rFont val="メイリオ"/>
        <family val="2"/>
        <charset val="128"/>
      </rPr>
      <t>,</t>
    </r>
    <r>
      <rPr>
        <b/>
        <sz val="9"/>
        <color rgb="FFFF3300"/>
        <rFont val="メイリオ"/>
        <family val="3"/>
        <charset val="128"/>
      </rPr>
      <t>MATCH(203,A2:D2)</t>
    </r>
    <r>
      <rPr>
        <sz val="9"/>
        <color theme="1"/>
        <rFont val="メイリオ"/>
        <family val="2"/>
        <charset val="128"/>
      </rPr>
      <t>)</t>
    </r>
    <phoneticPr fontId="1"/>
  </si>
  <si>
    <t>商品コード</t>
    <rPh sb="0" eb="2">
      <t>ショウヒン</t>
    </rPh>
    <phoneticPr fontId="1"/>
  </si>
  <si>
    <t>店舗コード</t>
    <rPh sb="0" eb="2">
      <t>テンポ</t>
    </rPh>
    <phoneticPr fontId="1"/>
  </si>
  <si>
    <t>売上冊数</t>
    <rPh sb="0" eb="2">
      <t>ウリアゲ</t>
    </rPh>
    <rPh sb="2" eb="4">
      <t>サツスウ</t>
    </rPh>
    <phoneticPr fontId="1"/>
  </si>
  <si>
    <t>売上年月</t>
    <rPh sb="0" eb="4">
      <t>ウリアゲネンゲツ</t>
    </rPh>
    <phoneticPr fontId="1"/>
  </si>
  <si>
    <t>商品名</t>
    <rPh sb="0" eb="3">
      <t>ショウヒンメイ</t>
    </rPh>
    <phoneticPr fontId="1"/>
  </si>
  <si>
    <t>価格</t>
    <rPh sb="0" eb="2">
      <t>カカク</t>
    </rPh>
    <phoneticPr fontId="1"/>
  </si>
  <si>
    <t>店舗名</t>
    <rPh sb="0" eb="3">
      <t>テンポメイ</t>
    </rPh>
    <phoneticPr fontId="1"/>
  </si>
  <si>
    <t>地域</t>
    <rPh sb="0" eb="2">
      <t>チイキ</t>
    </rPh>
    <phoneticPr fontId="1"/>
  </si>
  <si>
    <t>江戸川区</t>
    <rPh sb="0" eb="4">
      <t>エドガワク</t>
    </rPh>
    <phoneticPr fontId="1"/>
  </si>
  <si>
    <t>墨田区</t>
    <rPh sb="0" eb="3">
      <t>スミダク</t>
    </rPh>
    <phoneticPr fontId="1"/>
  </si>
  <si>
    <t>江東区</t>
    <rPh sb="0" eb="3">
      <t>コウトウク</t>
    </rPh>
    <phoneticPr fontId="1"/>
  </si>
  <si>
    <t>大江戸書店葛西店</t>
    <rPh sb="0" eb="5">
      <t>オオエドショテン</t>
    </rPh>
    <rPh sb="5" eb="8">
      <t>カサイテン</t>
    </rPh>
    <phoneticPr fontId="1"/>
  </si>
  <si>
    <t>大江戸書店錦糸町店</t>
    <rPh sb="0" eb="5">
      <t>オオエドショテン</t>
    </rPh>
    <rPh sb="5" eb="8">
      <t>キンシチョウ</t>
    </rPh>
    <rPh sb="8" eb="9">
      <t>テン</t>
    </rPh>
    <phoneticPr fontId="1"/>
  </si>
  <si>
    <t>大江戸書店南砂店</t>
    <rPh sb="0" eb="5">
      <t>オオエドショテン</t>
    </rPh>
    <rPh sb="5" eb="7">
      <t>ミナミスナ</t>
    </rPh>
    <rPh sb="7" eb="8">
      <t>テン</t>
    </rPh>
    <phoneticPr fontId="1"/>
  </si>
  <si>
    <t>荒川区</t>
    <rPh sb="0" eb="3">
      <t>アラカワク</t>
    </rPh>
    <phoneticPr fontId="1"/>
  </si>
  <si>
    <t>大江戸書店南千住店</t>
    <rPh sb="0" eb="5">
      <t>オオエドショテン</t>
    </rPh>
    <rPh sb="5" eb="9">
      <t>ミナミセンジュテン</t>
    </rPh>
    <phoneticPr fontId="1"/>
  </si>
  <si>
    <t>江戸川歴史地図</t>
    <rPh sb="0" eb="3">
      <t>エドガワ</t>
    </rPh>
    <rPh sb="3" eb="7">
      <t>レキシチズ</t>
    </rPh>
    <phoneticPr fontId="1"/>
  </si>
  <si>
    <t>小松菜の謎100選</t>
    <rPh sb="0" eb="3">
      <t>コマツナ</t>
    </rPh>
    <rPh sb="4" eb="5">
      <t>ナゾ</t>
    </rPh>
    <rPh sb="8" eb="9">
      <t>セン</t>
    </rPh>
    <phoneticPr fontId="1"/>
  </si>
  <si>
    <t>行船公園のあるき方</t>
    <rPh sb="0" eb="4">
      <t>ギョウセンコウエン</t>
    </rPh>
    <rPh sb="8" eb="9">
      <t>カタ</t>
    </rPh>
    <phoneticPr fontId="1"/>
  </si>
  <si>
    <t>船堀街道きた南</t>
    <rPh sb="0" eb="4">
      <t>フナボリカイドウ</t>
    </rPh>
    <rPh sb="6" eb="7">
      <t>ミナミ</t>
    </rPh>
    <phoneticPr fontId="1"/>
  </si>
  <si>
    <t>あしたのジョーと泪橋</t>
    <rPh sb="8" eb="10">
      <t>ナミダバシ</t>
    </rPh>
    <phoneticPr fontId="1"/>
  </si>
  <si>
    <t>葛西臨海水族園、最後のマグロ</t>
    <rPh sb="0" eb="2">
      <t>カサイ</t>
    </rPh>
    <rPh sb="2" eb="4">
      <t>リンカイ</t>
    </rPh>
    <rPh sb="4" eb="6">
      <t>スイゾク</t>
    </rPh>
    <rPh sb="6" eb="7">
      <t>エン</t>
    </rPh>
    <rPh sb="8" eb="10">
      <t>サイゴ</t>
    </rPh>
    <phoneticPr fontId="1"/>
  </si>
  <si>
    <t>京葉道路にし東</t>
    <rPh sb="0" eb="4">
      <t>ケイヨウドウロ</t>
    </rPh>
    <rPh sb="6" eb="7">
      <t>ヒガシ</t>
    </rPh>
    <phoneticPr fontId="1"/>
  </si>
  <si>
    <t>書名</t>
    <rPh sb="0" eb="2">
      <t>ショメイ</t>
    </rPh>
    <phoneticPr fontId="1"/>
  </si>
</sst>
</file>

<file path=xl/styles.xml><?xml version="1.0" encoding="utf-8"?>
<styleSheet xmlns="http://schemas.openxmlformats.org/spreadsheetml/2006/main">
  <fonts count="4"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9"/>
      <color theme="3" tint="0.39997558519241921"/>
      <name val="メイリオ"/>
      <family val="3"/>
      <charset val="128"/>
    </font>
    <font>
      <b/>
      <sz val="9"/>
      <color rgb="FFFF33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EE9E8"/>
        <bgColor indexed="64"/>
      </patternFill>
    </fill>
    <fill>
      <patternFill patternType="solid">
        <fgColor rgb="FFDFE6FD"/>
        <bgColor indexed="64"/>
      </patternFill>
    </fill>
  </fills>
  <borders count="8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 style="thick">
        <color rgb="FF0070C0"/>
      </top>
      <bottom style="thick">
        <color rgb="FF0070C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6" xfId="0" applyFill="1" applyBorder="1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EE9E8"/>
      <color rgb="FFDFE6FD"/>
      <color rgb="FFFF3300"/>
      <color rgb="FFF3F9F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Normal="100" workbookViewId="0">
      <selection activeCell="G2" sqref="G2"/>
    </sheetView>
  </sheetViews>
  <sheetFormatPr defaultRowHeight="15"/>
  <sheetData>
    <row r="1" spans="1:7" ht="13.5" customHeight="1" thickTop="1">
      <c r="A1">
        <v>101</v>
      </c>
      <c r="B1" s="6">
        <v>201</v>
      </c>
      <c r="C1">
        <v>301</v>
      </c>
      <c r="D1">
        <v>401</v>
      </c>
    </row>
    <row r="2" spans="1:7" ht="13.5" customHeight="1" thickBot="1">
      <c r="A2">
        <v>102</v>
      </c>
      <c r="B2" s="7">
        <v>202</v>
      </c>
      <c r="C2">
        <v>302</v>
      </c>
      <c r="D2">
        <v>402</v>
      </c>
    </row>
    <row r="3" spans="1:7" ht="13.5" customHeight="1" thickTop="1" thickBot="1">
      <c r="A3" s="3">
        <v>103</v>
      </c>
      <c r="B3" s="9">
        <v>203</v>
      </c>
      <c r="C3" s="4">
        <v>303</v>
      </c>
      <c r="D3" s="5">
        <v>403</v>
      </c>
    </row>
    <row r="4" spans="1:7" ht="13.5" customHeight="1" thickTop="1">
      <c r="A4">
        <v>104</v>
      </c>
      <c r="B4" s="7">
        <v>204</v>
      </c>
      <c r="C4">
        <v>304</v>
      </c>
      <c r="D4">
        <v>404</v>
      </c>
    </row>
    <row r="5" spans="1:7" ht="13.5" customHeight="1">
      <c r="A5">
        <v>105</v>
      </c>
      <c r="B5" s="7">
        <v>205</v>
      </c>
      <c r="C5">
        <v>305</v>
      </c>
      <c r="D5">
        <v>405</v>
      </c>
    </row>
    <row r="6" spans="1:7" ht="13.5" customHeight="1">
      <c r="A6">
        <v>106</v>
      </c>
      <c r="B6" s="7">
        <v>206</v>
      </c>
      <c r="C6">
        <v>306</v>
      </c>
      <c r="D6">
        <v>406</v>
      </c>
    </row>
    <row r="7" spans="1:7" ht="13.5" customHeight="1">
      <c r="A7">
        <v>107</v>
      </c>
      <c r="B7" s="7">
        <v>207</v>
      </c>
      <c r="C7">
        <v>307</v>
      </c>
      <c r="D7">
        <v>407</v>
      </c>
    </row>
    <row r="8" spans="1:7" ht="13.5" customHeight="1">
      <c r="A8">
        <v>108</v>
      </c>
      <c r="B8" s="7">
        <v>208</v>
      </c>
      <c r="C8">
        <v>308</v>
      </c>
      <c r="D8">
        <v>408</v>
      </c>
    </row>
    <row r="9" spans="1:7" ht="13.5" customHeight="1" thickBot="1">
      <c r="A9">
        <v>109</v>
      </c>
      <c r="B9" s="8">
        <v>209</v>
      </c>
      <c r="C9">
        <v>309</v>
      </c>
      <c r="D9">
        <v>409</v>
      </c>
    </row>
    <row r="10" spans="1:7" ht="13.5" customHeight="1" thickTop="1"/>
    <row r="11" spans="1:7" ht="13.5" customHeight="1">
      <c r="A11" t="s">
        <v>1</v>
      </c>
      <c r="G11">
        <f>INDEX(A1:D9,3,2)</f>
        <v>203</v>
      </c>
    </row>
    <row r="12" spans="1:7" ht="13.5" customHeight="1">
      <c r="A12" s="2" t="s">
        <v>0</v>
      </c>
      <c r="B12" s="2"/>
      <c r="G12">
        <f>MATCH(203,B1:B9)</f>
        <v>3</v>
      </c>
    </row>
    <row r="13" spans="1:7" ht="13.5" customHeight="1">
      <c r="A13" s="1" t="s">
        <v>2</v>
      </c>
      <c r="B13" s="1"/>
      <c r="G13">
        <f>MATCH(203,A2:D2)</f>
        <v>2</v>
      </c>
    </row>
    <row r="14" spans="1:7" ht="13.5" customHeight="1">
      <c r="A14" t="s">
        <v>4</v>
      </c>
      <c r="G14">
        <f>INDEX(A1:D9,MATCH(203,B1:B9),2)</f>
        <v>203</v>
      </c>
    </row>
    <row r="15" spans="1:7" ht="13.5" customHeight="1">
      <c r="A15" t="s">
        <v>7</v>
      </c>
      <c r="G15">
        <f>INDEX(A1:D9,3,MATCH(203,A2:D2))</f>
        <v>203</v>
      </c>
    </row>
    <row r="16" spans="1:7" ht="13.5" customHeight="1">
      <c r="A16" t="s">
        <v>8</v>
      </c>
      <c r="G16">
        <f>INDEX(A1:D9,MATCH(203,B1:B9),MATCH(203,A2:D2))</f>
        <v>203</v>
      </c>
    </row>
    <row r="17" spans="1:7" ht="13.5" customHeight="1">
      <c r="A17" t="s">
        <v>5</v>
      </c>
      <c r="G17">
        <f>INDEX($B$1:$B$9,MATCH(203,$B$1:$B$9),1)</f>
        <v>203</v>
      </c>
    </row>
    <row r="18" spans="1:7" ht="13.5" customHeight="1"/>
    <row r="19" spans="1:7" ht="13.5" customHeight="1">
      <c r="A19" t="s">
        <v>6</v>
      </c>
      <c r="G19">
        <f>INDEX($C$1:$C$9,MATCH(203,$B$1:$B$9),1)</f>
        <v>303</v>
      </c>
    </row>
    <row r="20" spans="1:7" ht="13.5" customHeight="1">
      <c r="A20" t="s">
        <v>3</v>
      </c>
      <c r="G20">
        <f>INDEX($D$1:$D$9,MATCH(109,$A$1:$A$9),1)</f>
        <v>409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D10" sqref="D10"/>
    </sheetView>
  </sheetViews>
  <sheetFormatPr defaultRowHeight="15"/>
  <cols>
    <col min="1" max="1" width="10.28515625" bestFit="1" customWidth="1"/>
    <col min="2" max="2" width="10.42578125" customWidth="1"/>
    <col min="3" max="3" width="8.5703125" bestFit="1" customWidth="1"/>
    <col min="4" max="4" width="10.140625" bestFit="1" customWidth="1"/>
    <col min="5" max="5" width="20" bestFit="1" customWidth="1"/>
    <col min="6" max="6" width="5.7109375" bestFit="1" customWidth="1"/>
    <col min="7" max="7" width="18" bestFit="1" customWidth="1"/>
    <col min="8" max="8" width="8.5703125" bestFit="1" customWidth="1"/>
  </cols>
  <sheetData>
    <row r="1" spans="1:8">
      <c r="A1" t="s">
        <v>9</v>
      </c>
      <c r="B1" t="s">
        <v>10</v>
      </c>
      <c r="C1" t="s">
        <v>11</v>
      </c>
      <c r="D1" t="s">
        <v>12</v>
      </c>
      <c r="E1" t="s">
        <v>32</v>
      </c>
      <c r="F1" t="s">
        <v>14</v>
      </c>
      <c r="G1" t="s">
        <v>15</v>
      </c>
      <c r="H1" t="s">
        <v>16</v>
      </c>
    </row>
    <row r="2" spans="1:8">
      <c r="A2">
        <v>101</v>
      </c>
      <c r="B2">
        <v>80001</v>
      </c>
      <c r="C2">
        <v>2</v>
      </c>
      <c r="D2" s="10">
        <v>43009</v>
      </c>
      <c r="E2" t="str">
        <f>INDEX($B$22:$B$28,MATCH(A2,$A$22:$A$28),1)</f>
        <v>江戸川歴史地図</v>
      </c>
      <c r="F2">
        <f>INDEX($A$21:$C$28,MATCH(A2,$A$21:$A$28,0),MATCH($F$1,$A$21:$C$21,0))</f>
        <v>1600</v>
      </c>
      <c r="G2" t="str">
        <f>INDEX($A$31:$C$35,MATCH(B2,$A$31:$A$35,0),2)</f>
        <v>大江戸書店葛西店</v>
      </c>
      <c r="H2" t="str">
        <f>INDEX($C$32:$C$35,MATCH(B2,$A$32:$A$35,0),1)</f>
        <v>江戸川区</v>
      </c>
    </row>
    <row r="3" spans="1:8">
      <c r="A3">
        <v>103</v>
      </c>
      <c r="B3">
        <v>80001</v>
      </c>
      <c r="C3">
        <v>1</v>
      </c>
      <c r="D3" s="10">
        <v>43009</v>
      </c>
      <c r="E3" t="str">
        <f t="shared" ref="E3:E17" si="0">INDEX($B$22:$B$28,MATCH(A3,$A$22:$A$28),1)</f>
        <v>行船公園のあるき方</v>
      </c>
      <c r="F3">
        <f t="shared" ref="F3:F17" si="1">INDEX($A$21:$C$28,MATCH(A3,$A$21:$A$28,0),MATCH($F$1,$A$21:$C$21,0))</f>
        <v>800</v>
      </c>
      <c r="G3" t="str">
        <f t="shared" ref="G3:G17" si="2">INDEX($A$31:$C$35,MATCH(B3,$A$31:$A$35,0),2)</f>
        <v>大江戸書店葛西店</v>
      </c>
      <c r="H3" t="str">
        <f t="shared" ref="H3:H17" si="3">INDEX($C$32:$C$35,MATCH(B3,$A$32:$A$35,0),1)</f>
        <v>江戸川区</v>
      </c>
    </row>
    <row r="4" spans="1:8">
      <c r="A4">
        <v>107</v>
      </c>
      <c r="B4">
        <v>80001</v>
      </c>
      <c r="C4">
        <v>1</v>
      </c>
      <c r="D4" s="10">
        <v>43009</v>
      </c>
      <c r="E4" t="str">
        <f t="shared" si="0"/>
        <v>京葉道路にし東</v>
      </c>
      <c r="F4">
        <f t="shared" si="1"/>
        <v>1400</v>
      </c>
      <c r="G4" t="str">
        <f t="shared" si="2"/>
        <v>大江戸書店葛西店</v>
      </c>
      <c r="H4" t="str">
        <f t="shared" si="3"/>
        <v>江戸川区</v>
      </c>
    </row>
    <row r="5" spans="1:8">
      <c r="A5">
        <v>101</v>
      </c>
      <c r="B5">
        <v>80002</v>
      </c>
      <c r="C5">
        <v>1</v>
      </c>
      <c r="D5" s="10">
        <v>43009</v>
      </c>
      <c r="E5" t="str">
        <f t="shared" si="0"/>
        <v>江戸川歴史地図</v>
      </c>
      <c r="F5">
        <f t="shared" si="1"/>
        <v>1600</v>
      </c>
      <c r="G5" t="str">
        <f t="shared" si="2"/>
        <v>大江戸書店錦糸町店</v>
      </c>
      <c r="H5" t="str">
        <f t="shared" si="3"/>
        <v>墨田区</v>
      </c>
    </row>
    <row r="6" spans="1:8">
      <c r="A6">
        <v>102</v>
      </c>
      <c r="B6">
        <v>80002</v>
      </c>
      <c r="C6">
        <v>2</v>
      </c>
      <c r="D6" s="10">
        <v>43009</v>
      </c>
      <c r="E6" t="str">
        <f t="shared" si="0"/>
        <v>小松菜の謎100選</v>
      </c>
      <c r="F6">
        <f t="shared" si="1"/>
        <v>1200</v>
      </c>
      <c r="G6" t="str">
        <f t="shared" si="2"/>
        <v>大江戸書店錦糸町店</v>
      </c>
      <c r="H6" t="str">
        <f t="shared" si="3"/>
        <v>墨田区</v>
      </c>
    </row>
    <row r="7" spans="1:8">
      <c r="A7">
        <v>104</v>
      </c>
      <c r="B7">
        <v>80002</v>
      </c>
      <c r="C7">
        <v>1</v>
      </c>
      <c r="D7" s="10">
        <v>43009</v>
      </c>
      <c r="E7" t="str">
        <f t="shared" si="0"/>
        <v>船堀街道きた南</v>
      </c>
      <c r="F7">
        <f t="shared" si="1"/>
        <v>1400</v>
      </c>
      <c r="G7" t="str">
        <f t="shared" si="2"/>
        <v>大江戸書店錦糸町店</v>
      </c>
      <c r="H7" t="str">
        <f t="shared" si="3"/>
        <v>墨田区</v>
      </c>
    </row>
    <row r="8" spans="1:8">
      <c r="A8">
        <v>105</v>
      </c>
      <c r="B8">
        <v>80002</v>
      </c>
      <c r="C8">
        <v>1</v>
      </c>
      <c r="D8" s="10">
        <v>43009</v>
      </c>
      <c r="E8" t="str">
        <f t="shared" si="0"/>
        <v>あしたのジョーと泪橋</v>
      </c>
      <c r="F8">
        <f t="shared" si="1"/>
        <v>1200</v>
      </c>
      <c r="G8" t="str">
        <f t="shared" si="2"/>
        <v>大江戸書店錦糸町店</v>
      </c>
      <c r="H8" t="str">
        <f t="shared" si="3"/>
        <v>墨田区</v>
      </c>
    </row>
    <row r="9" spans="1:8">
      <c r="A9">
        <v>107</v>
      </c>
      <c r="B9">
        <v>80002</v>
      </c>
      <c r="C9">
        <v>2</v>
      </c>
      <c r="D9" s="10">
        <v>43009</v>
      </c>
      <c r="E9" t="str">
        <f t="shared" si="0"/>
        <v>京葉道路にし東</v>
      </c>
      <c r="F9">
        <f t="shared" si="1"/>
        <v>1400</v>
      </c>
      <c r="G9" t="str">
        <f t="shared" si="2"/>
        <v>大江戸書店錦糸町店</v>
      </c>
      <c r="H9" t="str">
        <f t="shared" si="3"/>
        <v>墨田区</v>
      </c>
    </row>
    <row r="10" spans="1:8">
      <c r="A10">
        <v>102</v>
      </c>
      <c r="B10">
        <v>80003</v>
      </c>
      <c r="C10">
        <v>1</v>
      </c>
      <c r="D10" s="10">
        <v>43009</v>
      </c>
      <c r="E10" t="str">
        <f t="shared" si="0"/>
        <v>小松菜の謎100選</v>
      </c>
      <c r="F10">
        <f t="shared" si="1"/>
        <v>1200</v>
      </c>
      <c r="G10" t="str">
        <f t="shared" si="2"/>
        <v>大江戸書店南砂店</v>
      </c>
      <c r="H10" t="str">
        <f t="shared" si="3"/>
        <v>江東区</v>
      </c>
    </row>
    <row r="11" spans="1:8">
      <c r="A11">
        <v>105</v>
      </c>
      <c r="B11">
        <v>80003</v>
      </c>
      <c r="C11">
        <v>1</v>
      </c>
      <c r="D11" s="10">
        <v>43009</v>
      </c>
      <c r="E11" t="str">
        <f t="shared" si="0"/>
        <v>あしたのジョーと泪橋</v>
      </c>
      <c r="F11">
        <f t="shared" si="1"/>
        <v>1200</v>
      </c>
      <c r="G11" t="str">
        <f t="shared" si="2"/>
        <v>大江戸書店南砂店</v>
      </c>
      <c r="H11" t="str">
        <f t="shared" si="3"/>
        <v>江東区</v>
      </c>
    </row>
    <row r="12" spans="1:8">
      <c r="A12">
        <v>107</v>
      </c>
      <c r="B12">
        <v>80003</v>
      </c>
      <c r="C12">
        <v>1</v>
      </c>
      <c r="D12" s="10">
        <v>43009</v>
      </c>
      <c r="E12" t="str">
        <f t="shared" si="0"/>
        <v>京葉道路にし東</v>
      </c>
      <c r="F12">
        <f t="shared" si="1"/>
        <v>1400</v>
      </c>
      <c r="G12" t="str">
        <f t="shared" si="2"/>
        <v>大江戸書店南砂店</v>
      </c>
      <c r="H12" t="str">
        <f t="shared" si="3"/>
        <v>江東区</v>
      </c>
    </row>
    <row r="13" spans="1:8">
      <c r="A13">
        <v>101</v>
      </c>
      <c r="B13">
        <v>80004</v>
      </c>
      <c r="C13">
        <v>1</v>
      </c>
      <c r="D13" s="10">
        <v>43009</v>
      </c>
      <c r="E13" t="str">
        <f t="shared" si="0"/>
        <v>江戸川歴史地図</v>
      </c>
      <c r="F13">
        <f t="shared" si="1"/>
        <v>1600</v>
      </c>
      <c r="G13" t="str">
        <f t="shared" si="2"/>
        <v>大江戸書店南千住店</v>
      </c>
      <c r="H13" t="str">
        <f t="shared" si="3"/>
        <v>荒川区</v>
      </c>
    </row>
    <row r="14" spans="1:8">
      <c r="A14">
        <v>102</v>
      </c>
      <c r="B14">
        <v>80004</v>
      </c>
      <c r="C14">
        <v>1</v>
      </c>
      <c r="D14" s="10">
        <v>43009</v>
      </c>
      <c r="E14" t="str">
        <f t="shared" si="0"/>
        <v>小松菜の謎100選</v>
      </c>
      <c r="F14">
        <f t="shared" si="1"/>
        <v>1200</v>
      </c>
      <c r="G14" t="str">
        <f t="shared" si="2"/>
        <v>大江戸書店南千住店</v>
      </c>
      <c r="H14" t="str">
        <f t="shared" si="3"/>
        <v>荒川区</v>
      </c>
    </row>
    <row r="15" spans="1:8">
      <c r="A15">
        <v>104</v>
      </c>
      <c r="B15">
        <v>80004</v>
      </c>
      <c r="C15">
        <v>1</v>
      </c>
      <c r="D15" s="10">
        <v>43009</v>
      </c>
      <c r="E15" t="str">
        <f t="shared" si="0"/>
        <v>船堀街道きた南</v>
      </c>
      <c r="F15">
        <f t="shared" si="1"/>
        <v>1400</v>
      </c>
      <c r="G15" t="str">
        <f t="shared" si="2"/>
        <v>大江戸書店南千住店</v>
      </c>
      <c r="H15" t="str">
        <f t="shared" si="3"/>
        <v>荒川区</v>
      </c>
    </row>
    <row r="16" spans="1:8">
      <c r="A16">
        <v>105</v>
      </c>
      <c r="B16">
        <v>80004</v>
      </c>
      <c r="C16">
        <v>1</v>
      </c>
      <c r="D16" s="10">
        <v>43009</v>
      </c>
      <c r="E16" t="str">
        <f t="shared" si="0"/>
        <v>あしたのジョーと泪橋</v>
      </c>
      <c r="F16">
        <f t="shared" si="1"/>
        <v>1200</v>
      </c>
      <c r="G16" t="str">
        <f t="shared" si="2"/>
        <v>大江戸書店南千住店</v>
      </c>
      <c r="H16" t="str">
        <f t="shared" si="3"/>
        <v>荒川区</v>
      </c>
    </row>
    <row r="17" spans="1:8">
      <c r="A17">
        <v>107</v>
      </c>
      <c r="B17">
        <v>80004</v>
      </c>
      <c r="C17">
        <v>1</v>
      </c>
      <c r="D17" s="10">
        <v>43009</v>
      </c>
      <c r="E17" t="str">
        <f t="shared" si="0"/>
        <v>京葉道路にし東</v>
      </c>
      <c r="F17">
        <f t="shared" si="1"/>
        <v>1400</v>
      </c>
      <c r="G17" t="str">
        <f t="shared" si="2"/>
        <v>大江戸書店南千住店</v>
      </c>
      <c r="H17" t="str">
        <f t="shared" si="3"/>
        <v>荒川区</v>
      </c>
    </row>
    <row r="21" spans="1:8">
      <c r="A21" t="s">
        <v>9</v>
      </c>
      <c r="B21" t="s">
        <v>13</v>
      </c>
      <c r="C21" t="s">
        <v>14</v>
      </c>
    </row>
    <row r="22" spans="1:8">
      <c r="A22">
        <v>101</v>
      </c>
      <c r="B22" t="s">
        <v>25</v>
      </c>
      <c r="C22">
        <v>1600</v>
      </c>
    </row>
    <row r="23" spans="1:8">
      <c r="A23">
        <v>102</v>
      </c>
      <c r="B23" t="s">
        <v>26</v>
      </c>
      <c r="C23">
        <v>1200</v>
      </c>
    </row>
    <row r="24" spans="1:8">
      <c r="A24">
        <v>103</v>
      </c>
      <c r="B24" t="s">
        <v>27</v>
      </c>
      <c r="C24">
        <v>800</v>
      </c>
    </row>
    <row r="25" spans="1:8">
      <c r="A25">
        <v>104</v>
      </c>
      <c r="B25" t="s">
        <v>28</v>
      </c>
      <c r="C25">
        <v>1400</v>
      </c>
    </row>
    <row r="26" spans="1:8">
      <c r="A26">
        <v>105</v>
      </c>
      <c r="B26" t="s">
        <v>29</v>
      </c>
      <c r="C26">
        <v>1200</v>
      </c>
    </row>
    <row r="27" spans="1:8">
      <c r="A27">
        <v>106</v>
      </c>
      <c r="B27" t="s">
        <v>30</v>
      </c>
      <c r="C27">
        <v>1400</v>
      </c>
    </row>
    <row r="28" spans="1:8">
      <c r="A28">
        <v>107</v>
      </c>
      <c r="B28" t="s">
        <v>31</v>
      </c>
      <c r="C28">
        <v>1400</v>
      </c>
    </row>
    <row r="31" spans="1:8">
      <c r="A31" t="s">
        <v>10</v>
      </c>
      <c r="B31" t="s">
        <v>15</v>
      </c>
      <c r="C31" t="s">
        <v>16</v>
      </c>
    </row>
    <row r="32" spans="1:8">
      <c r="A32">
        <v>80001</v>
      </c>
      <c r="B32" t="s">
        <v>20</v>
      </c>
      <c r="C32" t="s">
        <v>17</v>
      </c>
    </row>
    <row r="33" spans="1:3">
      <c r="A33">
        <v>80002</v>
      </c>
      <c r="B33" t="s">
        <v>21</v>
      </c>
      <c r="C33" t="s">
        <v>18</v>
      </c>
    </row>
    <row r="34" spans="1:3">
      <c r="A34">
        <v>80003</v>
      </c>
      <c r="B34" t="s">
        <v>22</v>
      </c>
      <c r="C34" t="s">
        <v>19</v>
      </c>
    </row>
    <row r="35" spans="1:3">
      <c r="A35">
        <v>80004</v>
      </c>
      <c r="B35" t="s">
        <v>24</v>
      </c>
      <c r="C35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INDEX関数とMATCH関数</vt:lpstr>
      <vt:lpstr>使用例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takashima</dc:creator>
  <cp:lastModifiedBy>takashima</cp:lastModifiedBy>
  <dcterms:created xsi:type="dcterms:W3CDTF">2017-10-26T07:53:31Z</dcterms:created>
  <dcterms:modified xsi:type="dcterms:W3CDTF">2017-10-30T03:33:48Z</dcterms:modified>
</cp:coreProperties>
</file>